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J12" i="3"/>
  <c r="AS12" i="3" l="1"/>
  <c r="AQ12" i="3"/>
  <c r="AP12" i="3"/>
  <c r="AO12" i="3"/>
  <c r="AN12" i="3"/>
  <c r="AM12" i="3"/>
  <c r="AG12" i="3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K18" i="3" l="1"/>
  <c r="K17" i="3"/>
  <c r="AR12" i="3"/>
  <c r="AF12" i="3"/>
  <c r="F17" i="3"/>
  <c r="F18" i="3" s="1"/>
  <c r="H17" i="3"/>
  <c r="I18" i="3"/>
  <c r="J17" i="3"/>
  <c r="O17" i="3"/>
  <c r="L17" i="3" l="1"/>
  <c r="N17" i="3"/>
  <c r="L18" i="3"/>
  <c r="H18" i="3"/>
  <c r="M18" i="3" s="1"/>
  <c r="M17" i="3"/>
  <c r="O18" i="3"/>
  <c r="J18" i="3"/>
  <c r="N18" i="3" l="1"/>
</calcChain>
</file>

<file path=xl/sharedStrings.xml><?xml version="1.0" encoding="utf-8"?>
<sst xmlns="http://schemas.openxmlformats.org/spreadsheetml/2006/main" count="94" uniqueCount="42">
  <si>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</si>
  <si>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</si>
  <si>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</si>
  <si>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</si>
  <si>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</si>
  <si>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</si>
  <si>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</si>
  <si>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</si>
  <si>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</si>
  <si>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</si>
  <si>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</si>
  <si>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</si>
  <si>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</si>
  <si>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</si>
  <si>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</si>
  <si>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</si>
  <si>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</si>
  <si>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</si>
  <si>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</si>
  <si>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KPL = Kouvolan Pallonlyöjät  (1931)</t>
  </si>
  <si>
    <t>2.</t>
  </si>
  <si>
    <t>KPL  2</t>
  </si>
  <si>
    <t>4.</t>
  </si>
  <si>
    <t>7.</t>
  </si>
  <si>
    <t>MäVi = Mäntyharjun Virkistys  (1920),  kasvattajaseura</t>
  </si>
  <si>
    <t>Jani Hoteila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</si>
  <si>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</si>
  <si>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</si>
  <si>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</si>
  <si>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</si>
  <si>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</si>
  <si>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</si>
  <si>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LMV</t>
  </si>
  <si>
    <t>LMV = Lahden Mailaveikot  (1929)</t>
  </si>
  <si>
    <t>9.</t>
  </si>
  <si>
    <t>29.9.1998   Mikkeli</t>
  </si>
  <si>
    <t>5.</t>
  </si>
  <si>
    <t>IPV  2</t>
  </si>
  <si>
    <t>6.</t>
  </si>
  <si>
    <t>IPV = Imatran Pallo-Veikot  (1955)</t>
  </si>
  <si>
    <t>3.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</si>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</sst>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2016</v>
      </c>
      <c r="Y4" s="12" t="s">
        <v>20</v>
      </c>
      <c r="Z4" s="1" t="s">
        <v>21</v>
      </c>
      <c r="AA4" s="12">
        <v>7</v>
      </c>
      <c r="AB4" s="12">
        <v>0</v>
      </c>
      <c r="AC4" s="12">
        <v>11</v>
      </c>
      <c r="AD4" s="12">
        <v>2</v>
      </c>
      <c r="AE4" s="12">
        <v>27</v>
      </c>
      <c r="AF4" s="68">
        <v>0.55100000000000005</v>
      </c>
      <c r="AG4" s="10">
        <v>49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2017</v>
      </c>
      <c r="Y5" s="12" t="s">
        <v>22</v>
      </c>
      <c r="Z5" s="1" t="s">
        <v>21</v>
      </c>
      <c r="AA5" s="12">
        <v>16</v>
      </c>
      <c r="AB5" s="12">
        <v>1</v>
      </c>
      <c r="AC5" s="12">
        <v>34</v>
      </c>
      <c r="AD5" s="12">
        <v>9</v>
      </c>
      <c r="AE5" s="12">
        <v>59</v>
      </c>
      <c r="AF5" s="68">
        <v>0.49159999999999998</v>
      </c>
      <c r="AG5" s="10">
        <v>120</v>
      </c>
      <c r="AH5" s="7" t="s">
        <v>23</v>
      </c>
      <c r="AI5" s="56"/>
      <c r="AJ5" s="56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3</v>
      </c>
      <c r="AR5" s="57">
        <v>0.3</v>
      </c>
      <c r="AS5" s="58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3"/>
      <c r="W6" s="19"/>
      <c r="X6" s="12">
        <v>2018</v>
      </c>
      <c r="Y6" s="12" t="s">
        <v>31</v>
      </c>
      <c r="Z6" s="1" t="s">
        <v>32</v>
      </c>
      <c r="AA6" s="12">
        <v>13</v>
      </c>
      <c r="AB6" s="12">
        <v>0</v>
      </c>
      <c r="AC6" s="12">
        <v>18</v>
      </c>
      <c r="AD6" s="12">
        <v>2</v>
      </c>
      <c r="AE6" s="12">
        <v>28</v>
      </c>
      <c r="AF6" s="68">
        <v>0.37330000000000002</v>
      </c>
      <c r="AG6" s="10">
        <v>75</v>
      </c>
      <c r="AH6" s="7"/>
      <c r="AI6" s="7"/>
      <c r="AJ6" s="7"/>
      <c r="AK6" s="7"/>
      <c r="AL6" s="10"/>
      <c r="AM6" s="12">
        <v>8</v>
      </c>
      <c r="AN6" s="12">
        <v>0</v>
      </c>
      <c r="AO6" s="12">
        <v>12</v>
      </c>
      <c r="AP6" s="12">
        <v>0</v>
      </c>
      <c r="AQ6" s="12">
        <v>21</v>
      </c>
      <c r="AR6" s="63">
        <v>0.38179999999999997</v>
      </c>
      <c r="AS6" s="10">
        <v>55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3"/>
      <c r="W7" s="19"/>
      <c r="X7" s="12">
        <v>2019</v>
      </c>
      <c r="Y7" s="12" t="s">
        <v>20</v>
      </c>
      <c r="Z7" s="1" t="s">
        <v>32</v>
      </c>
      <c r="AA7" s="12">
        <v>16</v>
      </c>
      <c r="AB7" s="12">
        <v>1</v>
      </c>
      <c r="AC7" s="12">
        <v>39</v>
      </c>
      <c r="AD7" s="12">
        <v>5</v>
      </c>
      <c r="AE7" s="12">
        <v>61</v>
      </c>
      <c r="AF7" s="68">
        <v>0.49590000000000001</v>
      </c>
      <c r="AG7" s="19">
        <v>123</v>
      </c>
      <c r="AH7" s="69" t="s">
        <v>20</v>
      </c>
      <c r="AI7" s="7"/>
      <c r="AJ7" s="7" t="s">
        <v>34</v>
      </c>
      <c r="AK7" s="7"/>
      <c r="AM7" s="12">
        <v>3</v>
      </c>
      <c r="AN7" s="12">
        <v>0</v>
      </c>
      <c r="AO7" s="13">
        <v>7</v>
      </c>
      <c r="AP7" s="12">
        <v>0</v>
      </c>
      <c r="AQ7" s="12">
        <v>10</v>
      </c>
      <c r="AR7" s="57">
        <v>0.52629999999999999</v>
      </c>
      <c r="AS7" s="19">
        <v>19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3"/>
      <c r="W8" s="19"/>
      <c r="X8" s="12">
        <v>2020</v>
      </c>
      <c r="Y8" s="12" t="s">
        <v>20</v>
      </c>
      <c r="Z8" s="1" t="s">
        <v>32</v>
      </c>
      <c r="AA8" s="12">
        <v>2</v>
      </c>
      <c r="AB8" s="12">
        <v>0</v>
      </c>
      <c r="AC8" s="12">
        <v>5</v>
      </c>
      <c r="AD8" s="12">
        <v>0</v>
      </c>
      <c r="AE8" s="12">
        <v>7</v>
      </c>
      <c r="AF8" s="32">
        <v>0.58330000000000004</v>
      </c>
      <c r="AG8" s="19">
        <v>12</v>
      </c>
      <c r="AH8" s="41"/>
      <c r="AI8" s="7"/>
      <c r="AJ8" s="7"/>
      <c r="AK8" s="7"/>
      <c r="AM8" s="12"/>
      <c r="AN8" s="12"/>
      <c r="AO8" s="13"/>
      <c r="AP8" s="12"/>
      <c r="AQ8" s="12"/>
      <c r="AR8" s="57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63"/>
      <c r="W9" s="19"/>
      <c r="X9" s="70">
        <v>2021</v>
      </c>
      <c r="Y9" s="70" t="s">
        <v>36</v>
      </c>
      <c r="Z9" s="71" t="s">
        <v>37</v>
      </c>
      <c r="AA9" s="70">
        <v>13</v>
      </c>
      <c r="AB9" s="70">
        <v>1</v>
      </c>
      <c r="AC9" s="70">
        <v>29</v>
      </c>
      <c r="AD9" s="70">
        <v>4</v>
      </c>
      <c r="AE9" s="70">
        <v>47</v>
      </c>
      <c r="AF9" s="72">
        <v>0.50539999999999996</v>
      </c>
      <c r="AG9" s="73">
        <v>93</v>
      </c>
      <c r="AH9" s="7" t="s">
        <v>38</v>
      </c>
      <c r="AI9" s="7"/>
      <c r="AJ9" s="7"/>
      <c r="AK9" s="7"/>
      <c r="AL9" s="16"/>
      <c r="AM9" s="12"/>
      <c r="AN9" s="12"/>
      <c r="AO9" s="13"/>
      <c r="AP9" s="12"/>
      <c r="AQ9" s="12"/>
      <c r="AR9" s="13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P10" s="10"/>
      <c r="Q10" s="12"/>
      <c r="R10" s="12"/>
      <c r="S10" s="13"/>
      <c r="T10" s="12"/>
      <c r="U10" s="12"/>
      <c r="V10" s="63"/>
      <c r="W10" s="19"/>
      <c r="X10" s="70">
        <v>2022</v>
      </c>
      <c r="Y10" s="70" t="s">
        <v>20</v>
      </c>
      <c r="Z10" s="71" t="s">
        <v>37</v>
      </c>
      <c r="AA10" s="70">
        <v>14</v>
      </c>
      <c r="AB10" s="70">
        <v>2</v>
      </c>
      <c r="AC10" s="70">
        <v>44</v>
      </c>
      <c r="AD10" s="70">
        <v>5</v>
      </c>
      <c r="AE10" s="70">
        <v>77</v>
      </c>
      <c r="AF10" s="72">
        <v>0.58779999999999999</v>
      </c>
      <c r="AG10" s="73">
        <v>131</v>
      </c>
      <c r="AH10" s="69" t="s">
        <v>31</v>
      </c>
      <c r="AI10" s="7"/>
      <c r="AJ10" s="69" t="s">
        <v>20</v>
      </c>
      <c r="AK10" s="69" t="s">
        <v>40</v>
      </c>
      <c r="AL10" s="10"/>
      <c r="AM10" s="12">
        <v>5</v>
      </c>
      <c r="AN10" s="12">
        <v>1</v>
      </c>
      <c r="AO10" s="13">
        <v>12</v>
      </c>
      <c r="AP10" s="12">
        <v>2</v>
      </c>
      <c r="AQ10" s="12">
        <v>20</v>
      </c>
      <c r="AR10" s="57">
        <v>0.47620000000000001</v>
      </c>
      <c r="AS10" s="10">
        <v>42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2023</v>
      </c>
      <c r="C11" s="13" t="s">
        <v>41</v>
      </c>
      <c r="D11" s="1" t="s">
        <v>21</v>
      </c>
      <c r="E11" s="12">
        <v>24</v>
      </c>
      <c r="F11" s="12">
        <v>0</v>
      </c>
      <c r="G11" s="12">
        <v>45</v>
      </c>
      <c r="H11" s="12">
        <v>0</v>
      </c>
      <c r="I11" s="12">
        <v>59</v>
      </c>
      <c r="J11" s="74">
        <v>0.36649999999999999</v>
      </c>
      <c r="K11" s="75">
        <v>161</v>
      </c>
      <c r="L11" s="7" t="s">
        <v>36</v>
      </c>
      <c r="M11" s="7"/>
      <c r="N11" s="7"/>
      <c r="O11" s="7"/>
      <c r="P11" s="10"/>
      <c r="Q11" s="12"/>
      <c r="R11" s="12"/>
      <c r="S11" s="13"/>
      <c r="T11" s="12"/>
      <c r="U11" s="12"/>
      <c r="V11" s="13"/>
      <c r="W11" s="19"/>
      <c r="X11" s="70"/>
      <c r="Y11" s="70"/>
      <c r="Z11" s="71"/>
      <c r="AA11" s="70"/>
      <c r="AB11" s="70"/>
      <c r="AC11" s="70"/>
      <c r="AD11" s="70"/>
      <c r="AE11" s="70"/>
      <c r="AF11" s="72"/>
      <c r="AG11" s="73"/>
      <c r="AH11" s="7"/>
      <c r="AI11" s="7"/>
      <c r="AJ11" s="7"/>
      <c r="AK11" s="7"/>
      <c r="AL11" s="16"/>
      <c r="AM11" s="12"/>
      <c r="AN11" s="12"/>
      <c r="AO11" s="12"/>
      <c r="AP11" s="12"/>
      <c r="AQ11" s="12"/>
      <c r="AR11" s="12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4" t="s">
        <v>13</v>
      </c>
      <c r="C12" s="65"/>
      <c r="D12" s="66"/>
      <c r="E12" s="36">
        <f>SUM(E4:E11)</f>
        <v>24</v>
      </c>
      <c r="F12" s="36">
        <f>SUM(F4:F11)</f>
        <v>0</v>
      </c>
      <c r="G12" s="36">
        <f>SUM(G4:G11)</f>
        <v>45</v>
      </c>
      <c r="H12" s="36">
        <f>SUM(H4:H11)</f>
        <v>0</v>
      </c>
      <c r="I12" s="36">
        <f>SUM(I4:I11)</f>
        <v>59</v>
      </c>
      <c r="J12" s="37">
        <f>PRODUCT(I12/K12)</f>
        <v>0.36645962732919257</v>
      </c>
      <c r="K12" s="21">
        <f>SUM(K4:K11)</f>
        <v>161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81</v>
      </c>
      <c r="AB12" s="36">
        <f>SUM(AB4:AB11)</f>
        <v>5</v>
      </c>
      <c r="AC12" s="36">
        <f>SUM(AC4:AC11)</f>
        <v>180</v>
      </c>
      <c r="AD12" s="36">
        <f>SUM(AD4:AD11)</f>
        <v>27</v>
      </c>
      <c r="AE12" s="36">
        <f>SUM(AE4:AE11)</f>
        <v>306</v>
      </c>
      <c r="AF12" s="37">
        <f>PRODUCT(AE12/AG12)</f>
        <v>0.5074626865671642</v>
      </c>
      <c r="AG12" s="21">
        <f>SUM(AG4:AG11)</f>
        <v>603</v>
      </c>
      <c r="AH12" s="18"/>
      <c r="AI12" s="29"/>
      <c r="AJ12" s="42"/>
      <c r="AK12" s="43"/>
      <c r="AL12" s="10"/>
      <c r="AM12" s="36">
        <f>SUM(AM4:AM11)</f>
        <v>18</v>
      </c>
      <c r="AN12" s="36">
        <f>SUM(AN4:AN11)</f>
        <v>1</v>
      </c>
      <c r="AO12" s="36">
        <f>SUM(AO4:AO11)</f>
        <v>32</v>
      </c>
      <c r="AP12" s="36">
        <f>SUM(AP4:AP11)</f>
        <v>2</v>
      </c>
      <c r="AQ12" s="36">
        <f>SUM(AQ4:AQ11)</f>
        <v>54</v>
      </c>
      <c r="AR12" s="37">
        <f>PRODUCT(AQ12/AS12)</f>
        <v>0.42857142857142855</v>
      </c>
      <c r="AS12" s="39">
        <f>SUM(AS4:AS11)</f>
        <v>126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29</v>
      </c>
      <c r="O14" s="7" t="s">
        <v>30</v>
      </c>
      <c r="Q14" s="17"/>
      <c r="R14" s="17" t="s">
        <v>10</v>
      </c>
      <c r="S14" s="17"/>
      <c r="T14" s="55" t="s">
        <v>24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7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24</v>
      </c>
      <c r="F16" s="48">
        <f>PRODUCT(F12+R12)</f>
        <v>0</v>
      </c>
      <c r="G16" s="48">
        <f>PRODUCT(G12+S12)</f>
        <v>45</v>
      </c>
      <c r="H16" s="48">
        <f>PRODUCT(H12+T12)</f>
        <v>0</v>
      </c>
      <c r="I16" s="48">
        <f>PRODUCT(I12+U12)</f>
        <v>59</v>
      </c>
      <c r="J16" s="67">
        <v>0</v>
      </c>
      <c r="K16" s="16">
        <f>PRODUCT(K12+W12)</f>
        <v>161</v>
      </c>
      <c r="L16" s="54">
        <f>PRODUCT((F16+G16)/E16)</f>
        <v>1.875</v>
      </c>
      <c r="M16" s="54">
        <f>PRODUCT(H16/E16)</f>
        <v>0</v>
      </c>
      <c r="N16" s="54">
        <f>PRODUCT((F16+G16+H16)/E16)</f>
        <v>1.875</v>
      </c>
      <c r="O16" s="54">
        <f>PRODUCT(I16/E16)</f>
        <v>2.4583333333333335</v>
      </c>
      <c r="Q16" s="17"/>
      <c r="R16" s="17"/>
      <c r="S16" s="17"/>
      <c r="T16" s="55" t="s">
        <v>33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99</v>
      </c>
      <c r="F17" s="48">
        <f>PRODUCT(AB12+AN12)</f>
        <v>6</v>
      </c>
      <c r="G17" s="48">
        <f>PRODUCT(AC12+AO12)</f>
        <v>212</v>
      </c>
      <c r="H17" s="48">
        <f>PRODUCT(AD12+AP12)</f>
        <v>29</v>
      </c>
      <c r="I17" s="48">
        <f>PRODUCT(AE12+AQ12)</f>
        <v>360</v>
      </c>
      <c r="J17" s="67">
        <f>PRODUCT(I17/K17)</f>
        <v>0.49382716049382713</v>
      </c>
      <c r="K17" s="10">
        <f>PRODUCT(AG12+AS12)</f>
        <v>729</v>
      </c>
      <c r="L17" s="54">
        <f>PRODUCT((F17+G17)/E17)</f>
        <v>2.202020202020202</v>
      </c>
      <c r="M17" s="54">
        <f>PRODUCT(H17/E17)</f>
        <v>0.29292929292929293</v>
      </c>
      <c r="N17" s="54">
        <f>PRODUCT((F17+G17+H17)/E17)</f>
        <v>2.4949494949494948</v>
      </c>
      <c r="O17" s="54">
        <f>PRODUCT(I17/E17)</f>
        <v>3.6363636363636362</v>
      </c>
      <c r="Q17" s="17"/>
      <c r="R17" s="17"/>
      <c r="S17" s="16"/>
      <c r="T17" s="55" t="s">
        <v>39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123</v>
      </c>
      <c r="F18" s="48">
        <f t="shared" ref="F18:I18" si="0">SUM(F15:F17)</f>
        <v>6</v>
      </c>
      <c r="G18" s="48">
        <f t="shared" si="0"/>
        <v>257</v>
      </c>
      <c r="H18" s="48">
        <f t="shared" si="0"/>
        <v>29</v>
      </c>
      <c r="I18" s="48">
        <f t="shared" si="0"/>
        <v>419</v>
      </c>
      <c r="J18" s="67">
        <f>PRODUCT(I18/K18)</f>
        <v>0.47078651685393258</v>
      </c>
      <c r="K18" s="16">
        <f>SUM(K15:K17)</f>
        <v>890</v>
      </c>
      <c r="L18" s="54">
        <f>PRODUCT((F18+G18)/E18)</f>
        <v>2.1382113821138211</v>
      </c>
      <c r="M18" s="54">
        <f>PRODUCT(H18/E18)</f>
        <v>0.23577235772357724</v>
      </c>
      <c r="N18" s="54">
        <f>PRODUCT((F18+G18+H18)/E18)</f>
        <v>2.3739837398373984</v>
      </c>
      <c r="O18" s="54">
        <f>PRODUCT(I18/E18)</f>
        <v>3.4065040650406506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ref="X10:AS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2023-08-17T07:50:51Z</dcterms:modified>
</cp:coreProperties>
</file>